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firstSheet="1"/>
  </bookViews>
  <sheets>
    <sheet name="城镇居民人均可支配收入" sheetId="2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<sst xmlns="http://schemas.openxmlformats.org/spreadsheetml/2006/main" count="54" uniqueCount="47">
  <si>
    <r>
      <t>附件</t>
    </r>
    <r>
      <rPr>
        <sz val="14"/>
        <rFont val="Times New Roman"/>
        <family val="1"/>
        <charset val="0"/>
      </rPr>
      <t>1</t>
    </r>
  </si>
  <si>
    <r>
      <t>2024</t>
    </r>
    <r>
      <rPr>
        <sz val="22"/>
        <rFont val="方正小标宋_GBK"/>
        <charset val="134"/>
      </rPr>
      <t>年度综合考核指标考核结果汇总表</t>
    </r>
  </si>
  <si>
    <r>
      <t>考核指标名称：</t>
    </r>
    <r>
      <rPr>
        <u/>
        <sz val="12"/>
        <rFont val="方正黑体_GBK"/>
        <charset val="134"/>
      </rPr>
      <t xml:space="preserve">       城镇居民人均可支配收入      </t>
    </r>
  </si>
  <si>
    <t>区委、区政府分管领导审核意见：同意</t>
  </si>
  <si>
    <t>牵头考评部门（盖章）： 巴州区人社局                             单位主要负责人签字：李明志</t>
  </si>
  <si>
    <t>考评经办人签字：吴丽君                                           联系电话（手机）：19980298620</t>
  </si>
  <si>
    <t>被考评单位</t>
  </si>
  <si>
    <t>指标完成情况</t>
  </si>
  <si>
    <t>得分</t>
  </si>
  <si>
    <t>备注</t>
  </si>
  <si>
    <t>曾口镇</t>
  </si>
  <si>
    <t>实行量化计分法。乡镇得分=（4.85%÷4.8%）×1（得分上限130%，下限70%）。</t>
  </si>
  <si>
    <t>鼎山镇</t>
  </si>
  <si>
    <t>清江镇</t>
  </si>
  <si>
    <t>实行量化计分法。乡镇得分=（4.78%÷4.8%）×1（得分上限130%，下限70%）。</t>
  </si>
  <si>
    <t>水宁寺镇</t>
  </si>
  <si>
    <t>实行量化计分法。乡镇得分=（4.96%÷4.8%）×1（得分上限130%，下限70%）。</t>
  </si>
  <si>
    <t>化成镇</t>
  </si>
  <si>
    <t>实行量化计分法。乡镇得分=（5.04%÷4.8%）×1（得分上限130%，下限70%）。</t>
  </si>
  <si>
    <t>平梁镇</t>
  </si>
  <si>
    <t>实行量化计分法。乡镇得分=（4.98%÷4.8%）×1（得分上限130%，下限70%）。</t>
  </si>
  <si>
    <t>梁永镇</t>
  </si>
  <si>
    <t>实行量化计分法。乡镇得分=（4.89%÷4.8%）×1（得分上限130%，下限70%）。</t>
  </si>
  <si>
    <t>三江镇</t>
  </si>
  <si>
    <t>实行量化计分法。乡镇得分=（4.92%÷4.8%）×1（得分上限130%，下限70%）。</t>
  </si>
  <si>
    <t>天马山镇</t>
  </si>
  <si>
    <t>凤溪镇</t>
  </si>
  <si>
    <t>枣林镇</t>
  </si>
  <si>
    <t>大罗镇</t>
  </si>
  <si>
    <t>实行量化计分法。乡镇得分=（4.79%÷4.8%）×1（得分上限130%，下限70%）。</t>
  </si>
  <si>
    <t>光辉镇</t>
  </si>
  <si>
    <t>实行量化计分法。乡镇得分=（4.76%÷4.8%）×1（得分上限130%，下限70%）。</t>
  </si>
  <si>
    <t>大茅坪镇</t>
  </si>
  <si>
    <t>大和乡</t>
  </si>
  <si>
    <t>实行量化计分法。乡镇得分=（5.13%÷4.8%）×1（得分上限130%，下限70%）。</t>
  </si>
  <si>
    <t>白庙乡</t>
  </si>
  <si>
    <t>东城街道</t>
  </si>
  <si>
    <t>实行量化计分法。街道得分=（4.95%÷4.8%）×2（得分上限130%，下限70%）。</t>
  </si>
  <si>
    <t>西城街道</t>
  </si>
  <si>
    <t>实行量化计分法。街道得分=（4.85%÷4.8%）×2（得分上限130%，下限70%）。</t>
  </si>
  <si>
    <t>江北街道</t>
  </si>
  <si>
    <t>回风街道</t>
  </si>
  <si>
    <t>实行量化计分法。街道得分=（4.88%÷4.8%）×2（得分上限130%，下限70%）。</t>
  </si>
  <si>
    <t>玉堂街道</t>
  </si>
  <si>
    <t>实行量化计分法。街道得分=（5.11%÷4.8%）×2（得分上限130%，下限70%）。</t>
  </si>
  <si>
    <t>宕梁街道</t>
  </si>
  <si>
    <t>实行量化计分法。街道得分=（4.96%÷4.8%）×2（得分上限130%，下限70%）。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</si>
</sst>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0"/>
      <name val="黑体"/>
      <family val="3"/>
      <charset val="134"/>
    </font>
    <font>
      <sz val="10"/>
      <name val="Times New Roman"/>
      <family val="1"/>
      <charset val="0"/>
    </font>
    <font>
      <sz val="14"/>
      <name val="方正黑体_GBK"/>
      <charset val="134"/>
    </font>
    <font>
      <sz val="14"/>
      <name val="Times New Roman"/>
      <family val="1"/>
      <charset val="0"/>
    </font>
    <font>
      <sz val="22"/>
      <name val="Times New Roman"/>
      <family val="1"/>
      <charset val="0"/>
    </font>
    <font>
      <b/>
      <sz val="18"/>
      <name val="方正小标宋简体"/>
      <charset val="134"/>
    </font>
    <font>
      <sz val="12"/>
      <name val="方正黑体_GBK"/>
      <charset val="134"/>
    </font>
    <font>
      <sz val="10"/>
      <name val="方正仿宋_GBK"/>
      <charset val="134"/>
    </font>
    <font>
      <sz val="10"/>
      <name val="方正黑体_GBK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name val="方正黑体_GBK"/>
      <charset val="134"/>
    </font>
    <font>
      <sz val="22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horizontal="left" vertical="center" wrapText="1"/>
    </xf>
    <xf numFmtId="0" fontId="10" fillId="0" borderId="2" xfId="0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left" vertical="center" wrapText="1"/>
    </xf>
    <xf numFmtId="176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vertical="center"/>
    </xf>
    <xf numFmtId="0" fontId="11" fillId="0" borderId="2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abSelected="1" workbookViewId="0">
      <selection activeCell="A3" sqref="A3:D3"/>
    </sheetView>
  </sheetViews>
  <sheetFormatPr defaultColWidth="9" defaultRowHeight="14.25" outlineLevelCol="6"/>
  <cols>
    <col min="1" max="1" width="18.625" style="4" customWidth="1"/>
    <col min="2" max="2" width="45.625" style="1" customWidth="1"/>
    <col min="3" max="3" width="10.625" style="1" customWidth="1"/>
    <col min="4" max="4" width="6.625" style="5" customWidth="1"/>
    <col min="5" max="5" width="6.625" style="6"/>
    <col min="6" max="16384" width="9" style="1"/>
  </cols>
  <sheetData>
    <row r="1" s="1" customFormat="1" ht="28" customHeight="1" spans="1:5">
      <c r="A1" s="7" t="s">
        <v>0</v>
      </c>
      <c r="B1" s="8"/>
      <c r="C1" s="8"/>
      <c r="D1" s="8"/>
      <c r="E1" s="6"/>
    </row>
    <row r="2" s="1" customFormat="1" ht="60" customHeight="1" spans="1:6">
      <c r="A2" s="9" t="s">
        <v>1</v>
      </c>
      <c r="B2" s="9"/>
      <c r="C2" s="9"/>
      <c r="D2" s="9"/>
      <c r="E2" s="10"/>
      <c r="F2" s="10"/>
    </row>
    <row r="3" s="1" customFormat="1" ht="35" customHeight="1" spans="1:6">
      <c r="A3" s="11" t="s">
        <v>2</v>
      </c>
      <c r="B3" s="11"/>
      <c r="C3" s="11"/>
      <c r="D3" s="11"/>
      <c r="E3" s="10"/>
      <c r="F3" s="10"/>
    </row>
    <row r="4" s="1" customFormat="1" ht="35" customHeight="1" spans="1:6">
      <c r="A4" s="12" t="s">
        <v>3</v>
      </c>
      <c r="B4" s="12"/>
      <c r="C4" s="12"/>
      <c r="D4" s="12"/>
      <c r="E4" s="10"/>
      <c r="F4" s="10"/>
    </row>
    <row r="5" s="1" customFormat="1" ht="35" customHeight="1" spans="1:6">
      <c r="A5" s="12" t="s">
        <v>4</v>
      </c>
      <c r="B5" s="12"/>
      <c r="C5" s="12"/>
      <c r="D5" s="12"/>
      <c r="E5" s="10"/>
      <c r="F5" s="10"/>
    </row>
    <row r="6" s="1" customFormat="1" ht="35" customHeight="1" spans="1:6">
      <c r="A6" s="13" t="s">
        <v>5</v>
      </c>
      <c r="B6" s="13"/>
      <c r="C6" s="13"/>
      <c r="D6" s="13"/>
      <c r="E6" s="10"/>
      <c r="F6" s="10"/>
    </row>
    <row r="7" s="2" customFormat="1" ht="25" customHeight="1" spans="1:4">
      <c r="A7" s="14" t="s">
        <v>6</v>
      </c>
      <c r="B7" s="15" t="s">
        <v>7</v>
      </c>
      <c r="C7" s="15" t="s">
        <v>8</v>
      </c>
      <c r="D7" s="15" t="s">
        <v>9</v>
      </c>
    </row>
    <row r="8" s="3" customFormat="1" ht="27" customHeight="1" spans="1:7">
      <c r="A8" s="16" t="s">
        <v>10</v>
      </c>
      <c r="B8" s="17" t="s">
        <v>11</v>
      </c>
      <c r="C8" s="18">
        <f>(4.85/4.8)*1</f>
        <v>1.01041666666667</v>
      </c>
      <c r="D8" s="19"/>
      <c r="G8" s="20"/>
    </row>
    <row r="9" s="3" customFormat="1" ht="27" customHeight="1" spans="1:7">
      <c r="A9" s="16" t="s">
        <v>12</v>
      </c>
      <c r="B9" s="17" t="s">
        <v>11</v>
      </c>
      <c r="C9" s="18">
        <f>(4.85/4.8)*1</f>
        <v>1.01041666666667</v>
      </c>
      <c r="D9" s="19"/>
      <c r="G9" s="20"/>
    </row>
    <row r="10" s="3" customFormat="1" ht="27" customHeight="1" spans="1:7">
      <c r="A10" s="16" t="s">
        <v>13</v>
      </c>
      <c r="B10" s="17" t="s">
        <v>14</v>
      </c>
      <c r="C10" s="18">
        <f>(4.78/4.8)*1</f>
        <v>0.995833333333333</v>
      </c>
      <c r="D10" s="19"/>
      <c r="G10" s="20"/>
    </row>
    <row r="11" s="3" customFormat="1" ht="27" customHeight="1" spans="1:7">
      <c r="A11" s="16" t="s">
        <v>15</v>
      </c>
      <c r="B11" s="17" t="s">
        <v>16</v>
      </c>
      <c r="C11" s="18">
        <f>(4.96/4.8)*1</f>
        <v>1.03333333333333</v>
      </c>
      <c r="D11" s="19"/>
      <c r="G11" s="20"/>
    </row>
    <row r="12" s="3" customFormat="1" ht="27" customHeight="1" spans="1:7">
      <c r="A12" s="16" t="s">
        <v>17</v>
      </c>
      <c r="B12" s="17" t="s">
        <v>18</v>
      </c>
      <c r="C12" s="18">
        <f>(5.04/4.8)*1</f>
        <v>1.05</v>
      </c>
      <c r="D12" s="19"/>
      <c r="G12" s="20"/>
    </row>
    <row r="13" s="3" customFormat="1" ht="27" customHeight="1" spans="1:7">
      <c r="A13" s="16" t="s">
        <v>19</v>
      </c>
      <c r="B13" s="17" t="s">
        <v>20</v>
      </c>
      <c r="C13" s="18">
        <f>(4.98/4.8)*1</f>
        <v>1.0375</v>
      </c>
      <c r="D13" s="19"/>
      <c r="G13" s="20"/>
    </row>
    <row r="14" s="3" customFormat="1" ht="27" customHeight="1" spans="1:7">
      <c r="A14" s="16" t="s">
        <v>21</v>
      </c>
      <c r="B14" s="17" t="s">
        <v>22</v>
      </c>
      <c r="C14" s="18">
        <f>(4.89/4.8)*1</f>
        <v>1.01875</v>
      </c>
      <c r="D14" s="19"/>
      <c r="G14" s="20"/>
    </row>
    <row r="15" s="3" customFormat="1" ht="27" customHeight="1" spans="1:7">
      <c r="A15" s="16" t="s">
        <v>23</v>
      </c>
      <c r="B15" s="17" t="s">
        <v>24</v>
      </c>
      <c r="C15" s="18">
        <f>(4.92/4.8)*1</f>
        <v>1.025</v>
      </c>
      <c r="D15" s="19"/>
      <c r="G15" s="20"/>
    </row>
    <row r="16" s="3" customFormat="1" ht="27" customHeight="1" spans="1:7">
      <c r="A16" s="16" t="s">
        <v>25</v>
      </c>
      <c r="B16" s="17" t="s">
        <v>18</v>
      </c>
      <c r="C16" s="18">
        <f>(5.04/4.8)*1</f>
        <v>1.05</v>
      </c>
      <c r="D16" s="19"/>
      <c r="G16" s="20"/>
    </row>
    <row r="17" s="3" customFormat="1" ht="27" customHeight="1" spans="1:7">
      <c r="A17" s="16" t="s">
        <v>26</v>
      </c>
      <c r="B17" s="17" t="s">
        <v>11</v>
      </c>
      <c r="C17" s="18">
        <f>(4.85/4.8)*1</f>
        <v>1.01041666666667</v>
      </c>
      <c r="D17" s="19"/>
      <c r="G17" s="20"/>
    </row>
    <row r="18" s="3" customFormat="1" ht="27" customHeight="1" spans="1:7">
      <c r="A18" s="16" t="s">
        <v>27</v>
      </c>
      <c r="B18" s="17" t="s">
        <v>11</v>
      </c>
      <c r="C18" s="18">
        <f>(4.85/4.8)*1</f>
        <v>1.01041666666667</v>
      </c>
      <c r="D18" s="19"/>
      <c r="G18" s="20"/>
    </row>
    <row r="19" s="3" customFormat="1" ht="27" customHeight="1" spans="1:7">
      <c r="A19" s="16" t="s">
        <v>28</v>
      </c>
      <c r="B19" s="17" t="s">
        <v>29</v>
      </c>
      <c r="C19" s="18">
        <f>(4.79/4.8)*1</f>
        <v>0.997916666666667</v>
      </c>
      <c r="D19" s="19"/>
      <c r="G19" s="20"/>
    </row>
    <row r="20" s="3" customFormat="1" ht="27" customHeight="1" spans="1:7">
      <c r="A20" s="16" t="s">
        <v>30</v>
      </c>
      <c r="B20" s="17" t="s">
        <v>31</v>
      </c>
      <c r="C20" s="18">
        <f>(4.76/4.8)*1</f>
        <v>0.991666666666667</v>
      </c>
      <c r="D20" s="19"/>
      <c r="G20" s="20"/>
    </row>
    <row r="21" s="3" customFormat="1" ht="27" customHeight="1" spans="1:7">
      <c r="A21" s="16" t="s">
        <v>32</v>
      </c>
      <c r="B21" s="17" t="s">
        <v>22</v>
      </c>
      <c r="C21" s="18">
        <f>(4.89/4.8)*1</f>
        <v>1.01875</v>
      </c>
      <c r="D21" s="19"/>
      <c r="G21" s="20"/>
    </row>
    <row r="22" s="3" customFormat="1" ht="27" customHeight="1" spans="1:7">
      <c r="A22" s="16" t="s">
        <v>33</v>
      </c>
      <c r="B22" s="17" t="s">
        <v>34</v>
      </c>
      <c r="C22" s="18">
        <f>(5.13/4.8)*1</f>
        <v>1.06875</v>
      </c>
      <c r="D22" s="19"/>
      <c r="G22" s="20"/>
    </row>
    <row r="23" s="3" customFormat="1" ht="27" customHeight="1" spans="1:7">
      <c r="A23" s="16" t="s">
        <v>35</v>
      </c>
      <c r="B23" s="17" t="s">
        <v>31</v>
      </c>
      <c r="C23" s="18">
        <f>(4.76/4.8)*1</f>
        <v>0.991666666666667</v>
      </c>
      <c r="D23" s="19"/>
      <c r="G23" s="20"/>
    </row>
    <row r="24" s="3" customFormat="1" ht="27" customHeight="1" spans="1:7">
      <c r="A24" s="16" t="s">
        <v>36</v>
      </c>
      <c r="B24" s="17" t="s">
        <v>37</v>
      </c>
      <c r="C24" s="18">
        <f>(4.95/4.8)*2</f>
        <v>2.0625</v>
      </c>
      <c r="D24" s="21"/>
      <c r="G24" s="20"/>
    </row>
    <row r="25" s="3" customFormat="1" ht="27" customHeight="1" spans="1:7">
      <c r="A25" s="16" t="s">
        <v>38</v>
      </c>
      <c r="B25" s="17" t="s">
        <v>39</v>
      </c>
      <c r="C25" s="18">
        <f>(4.85/4.8)*2</f>
        <v>2.02083333333333</v>
      </c>
      <c r="D25" s="19"/>
      <c r="G25" s="20"/>
    </row>
    <row r="26" s="3" customFormat="1" ht="27" customHeight="1" spans="1:7">
      <c r="A26" s="16" t="s">
        <v>40</v>
      </c>
      <c r="B26" s="17" t="s">
        <v>37</v>
      </c>
      <c r="C26" s="18">
        <f>(4.95/4.8)*2</f>
        <v>2.0625</v>
      </c>
      <c r="D26" s="19"/>
      <c r="G26" s="20"/>
    </row>
    <row r="27" s="3" customFormat="1" ht="27" customHeight="1" spans="1:7">
      <c r="A27" s="16" t="s">
        <v>41</v>
      </c>
      <c r="B27" s="17" t="s">
        <v>42</v>
      </c>
      <c r="C27" s="18">
        <f>(4.88/4.8)*2</f>
        <v>2.03333333333333</v>
      </c>
      <c r="D27" s="19"/>
      <c r="G27" s="20"/>
    </row>
    <row r="28" s="3" customFormat="1" ht="27" customHeight="1" spans="1:7">
      <c r="A28" s="16" t="s">
        <v>43</v>
      </c>
      <c r="B28" s="17" t="s">
        <v>44</v>
      </c>
      <c r="C28" s="18">
        <f>(5.11/4.8)*2</f>
        <v>2.12916666666667</v>
      </c>
      <c r="D28" s="19"/>
      <c r="G28" s="20"/>
    </row>
    <row r="29" s="3" customFormat="1" ht="27" customHeight="1" spans="1:7">
      <c r="A29" s="16" t="s">
        <v>45</v>
      </c>
      <c r="B29" s="17" t="s">
        <v>46</v>
      </c>
      <c r="C29" s="18">
        <f>(4.96/4.8)*2</f>
        <v>2.06666666666667</v>
      </c>
      <c r="D29" s="19"/>
      <c r="G29" s="20"/>
    </row>
  </sheetData>
  <mergeCells count="6">
    <mergeCell ref="A1:D1"/>
    <mergeCell ref="A2:D2"/>
    <mergeCell ref="A3:D3"/>
    <mergeCell ref="A4:D4"/>
    <mergeCell ref="A5:D5"/>
    <mergeCell ref="A6:D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城镇居民人均可支配收入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李大锤</cp:lastModifiedBy>
  <dcterms:created xsi:type="dcterms:W3CDTF">2025-03-26T06:19:02Z</dcterms:created>
  <dcterms:modified xsi:type="dcterms:W3CDTF">2025-03-26T06:20:16Z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D5587EEFF37A41CF9F2D54BFBD40CE6E_11</vt:lpwstr>
  </property>
  <property fmtid="{D5CDD505-2E9C-101B-9397-08002B2CF9AE}" pid="3" name="KSOProductBuildVer">
    <vt:lpwstr>2052-12.1.0.20305</vt:lpwstr>
  </property>
</Properties>
</file>